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udini.Daniele\Documents\BILANCI\BILANCIO 2025\"/>
    </mc:Choice>
  </mc:AlternateContent>
  <xr:revisionPtr revIDLastSave="0" documentId="8_{2539DB9E-7011-4B6E-A93C-779D3665247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ariffe a domanda individuale" sheetId="13" r:id="rId1"/>
    <sheet name="Foglio2" sheetId="2" r:id="rId2"/>
    <sheet name="Foglio3" sheetId="3" r:id="rId3"/>
  </sheets>
  <definedNames>
    <definedName name="Print_Area" localSheetId="0">'Tariffe a domanda individuale'!$A$1:$F$54</definedName>
  </definedNames>
  <calcPr calcId="191029"/>
</workbook>
</file>

<file path=xl/calcChain.xml><?xml version="1.0" encoding="utf-8"?>
<calcChain xmlns="http://schemas.openxmlformats.org/spreadsheetml/2006/main">
  <c r="D6" i="13" l="1"/>
  <c r="C6" i="13"/>
  <c r="B6" i="13"/>
  <c r="B10" i="13"/>
  <c r="B11" i="13"/>
  <c r="E37" i="13"/>
  <c r="F15" i="13"/>
  <c r="F36" i="13" l="1"/>
  <c r="F35" i="13"/>
  <c r="F34" i="13"/>
  <c r="F33" i="13"/>
  <c r="F14" i="13"/>
  <c r="F13" i="13"/>
  <c r="F12" i="13"/>
  <c r="F11" i="13"/>
  <c r="F37" i="13"/>
  <c r="C27" i="13"/>
  <c r="D27" i="13" s="1"/>
  <c r="C4" i="13"/>
  <c r="D4" i="13" s="1"/>
  <c r="B15" i="13" s="1"/>
  <c r="F32" i="13" l="1"/>
  <c r="F39" i="13" s="1"/>
  <c r="E39" i="13"/>
  <c r="F10" i="13"/>
  <c r="F18" i="13" s="1"/>
  <c r="E18" i="13"/>
  <c r="B13" i="13"/>
  <c r="B35" i="13" s="1"/>
  <c r="B14" i="13"/>
  <c r="B36" i="13" s="1"/>
  <c r="B32" i="13"/>
  <c r="B33" i="13"/>
  <c r="B12" i="13"/>
  <c r="B34" i="13" s="1"/>
  <c r="C41" i="13" l="1"/>
  <c r="C20" i="13"/>
  <c r="C42" i="13"/>
  <c r="C43" i="13" l="1"/>
</calcChain>
</file>

<file path=xl/sharedStrings.xml><?xml version="1.0" encoding="utf-8"?>
<sst xmlns="http://schemas.openxmlformats.org/spreadsheetml/2006/main" count="58" uniqueCount="29">
  <si>
    <t>TOTALE</t>
  </si>
  <si>
    <t xml:space="preserve">COSTO PASTO </t>
  </si>
  <si>
    <t xml:space="preserve">PREVISIONE ENTRATA </t>
  </si>
  <si>
    <t>SCAGLIONE ISEE</t>
  </si>
  <si>
    <t xml:space="preserve">UTENTI </t>
  </si>
  <si>
    <t>0 / 8000,00</t>
  </si>
  <si>
    <t>TOTALE ENTRATA</t>
  </si>
  <si>
    <r>
      <rPr>
        <b/>
        <sz val="9"/>
        <color theme="1"/>
        <rFont val="Calibri"/>
        <family val="2"/>
        <scheme val="minor"/>
      </rPr>
      <t>PERCENTUALE DI COMPARTECIPAZIONE</t>
    </r>
    <r>
      <rPr>
        <sz val="9"/>
        <color theme="1"/>
        <rFont val="Calibri"/>
        <family val="2"/>
        <scheme val="minor"/>
      </rPr>
      <t xml:space="preserve"> </t>
    </r>
  </si>
  <si>
    <t>8001,00/10600,00</t>
  </si>
  <si>
    <t>10601,00/15000,00</t>
  </si>
  <si>
    <t>15001,00/20000,00</t>
  </si>
  <si>
    <t>20001,00/IN POI</t>
  </si>
  <si>
    <t xml:space="preserve">Pasti insegnanti </t>
  </si>
  <si>
    <t xml:space="preserve"> PASTI PER FASCIA </t>
  </si>
  <si>
    <t>TOTALE SPESA</t>
  </si>
  <si>
    <t xml:space="preserve">TASSO DI COPERTURA SPESA </t>
  </si>
  <si>
    <t>PREVISIONE DI SPESA</t>
  </si>
  <si>
    <t xml:space="preserve">IVA </t>
  </si>
  <si>
    <t>LORDO</t>
  </si>
  <si>
    <t xml:space="preserve">PASTI ANNUI </t>
  </si>
  <si>
    <t xml:space="preserve">MENSA SCOLASTICA </t>
  </si>
  <si>
    <t xml:space="preserve">NETTO </t>
  </si>
  <si>
    <t xml:space="preserve">MENSA PETER PAN </t>
  </si>
  <si>
    <t xml:space="preserve">TARIFFA </t>
  </si>
  <si>
    <t>TARIFFA</t>
  </si>
  <si>
    <t>COSTO TOTALE</t>
  </si>
  <si>
    <t>ENTRATE DA BUONI PASTO</t>
  </si>
  <si>
    <t>ESENTI</t>
  </si>
  <si>
    <t>Pasti collaboratori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</si>
</sst>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</cellStyleXfs>
  <cellXfs count="4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0" fontId="5" fillId="0" borderId="0" xfId="0" applyFont="1"/>
    <xf numFmtId="2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5" borderId="1" xfId="0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5" fillId="3" borderId="1" xfId="2" applyNumberFormat="1" applyFont="1" applyFill="1" applyBorder="1" applyAlignment="1">
      <alignment vertical="center"/>
    </xf>
    <xf numFmtId="10" fontId="0" fillId="0" borderId="1" xfId="0" applyNumberFormat="1" applyBorder="1"/>
    <xf numFmtId="10" fontId="2" fillId="0" borderId="1" xfId="2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44" fontId="0" fillId="0" borderId="1" xfId="0" applyNumberFormat="1" applyBorder="1"/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5">
    <cellStyle name="Cella collegata" xfId="4" builtinId="24" hidden="1"/>
    <cellStyle name="Normale" xfId="0" builtinId="0"/>
    <cellStyle name="Percentuale" xfId="2" builtinId="5"/>
    <cellStyle name="Valore non valido" xfId="3" builtinId="27" hidden="1"/>
    <cellStyle name="Valuta" xfId="1" builtinId="4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view="pageLayout" zoomScale="150" zoomScaleNormal="70" zoomScalePageLayoutView="150" workbookViewId="0">
      <selection activeCell="C5" sqref="C5"/>
    </sheetView>
  </sheetViews>
  <sheetFormatPr defaultRowHeight="14.4" x14ac:dyDescent="0.3"/>
  <cols>
    <col min="1" max="1" width="26.6640625" style="15" customWidth="1"/>
    <col min="2" max="2" width="30.44140625" customWidth="1"/>
    <col min="3" max="3" width="13.5546875" customWidth="1"/>
    <col min="4" max="4" width="14.109375" customWidth="1"/>
    <col min="5" max="5" width="18.6640625" customWidth="1"/>
    <col min="6" max="6" width="16.44140625" customWidth="1"/>
    <col min="7" max="7" width="18.33203125" customWidth="1"/>
  </cols>
  <sheetData>
    <row r="1" spans="1:6" s="18" customFormat="1" ht="34.5" customHeight="1" x14ac:dyDescent="0.3">
      <c r="A1" s="39" t="s">
        <v>20</v>
      </c>
      <c r="B1" s="40"/>
      <c r="C1" s="40"/>
      <c r="D1" s="40"/>
      <c r="E1" s="40"/>
      <c r="F1" s="40"/>
    </row>
    <row r="2" spans="1:6" s="6" customFormat="1" ht="18" x14ac:dyDescent="0.35">
      <c r="A2" s="32" t="s">
        <v>16</v>
      </c>
      <c r="B2" s="32"/>
      <c r="C2" s="32"/>
      <c r="D2" s="32"/>
      <c r="E2" s="32"/>
      <c r="F2" s="32"/>
    </row>
    <row r="3" spans="1:6" x14ac:dyDescent="0.3">
      <c r="A3" s="12"/>
      <c r="B3" s="4" t="s">
        <v>21</v>
      </c>
      <c r="C3" s="4" t="s">
        <v>17</v>
      </c>
      <c r="D3" s="4" t="s">
        <v>18</v>
      </c>
    </row>
    <row r="4" spans="1:6" x14ac:dyDescent="0.3">
      <c r="A4" s="13" t="s">
        <v>1</v>
      </c>
      <c r="B4" s="1">
        <v>5.13</v>
      </c>
      <c r="C4" s="1">
        <f xml:space="preserve"> B4*4%</f>
        <v>0.20519999999999999</v>
      </c>
      <c r="D4" s="2">
        <f xml:space="preserve"> B4+C4</f>
        <v>5.3351999999999995</v>
      </c>
      <c r="E4" s="1"/>
      <c r="F4" s="1"/>
    </row>
    <row r="5" spans="1:6" x14ac:dyDescent="0.3">
      <c r="A5" s="13" t="s">
        <v>19</v>
      </c>
      <c r="B5" s="7">
        <v>45167</v>
      </c>
      <c r="C5" s="1"/>
      <c r="D5" s="2"/>
      <c r="E5" s="1"/>
      <c r="F5" s="1"/>
    </row>
    <row r="6" spans="1:6" x14ac:dyDescent="0.3">
      <c r="A6" s="13" t="s">
        <v>14</v>
      </c>
      <c r="B6" s="1">
        <f>B4*B5</f>
        <v>231706.71</v>
      </c>
      <c r="C6" s="1">
        <f>C4*B5</f>
        <v>9268.268399999999</v>
      </c>
      <c r="D6" s="2">
        <f>D4*B5</f>
        <v>240974.97839999996</v>
      </c>
      <c r="E6" s="1"/>
      <c r="F6" s="1"/>
    </row>
    <row r="7" spans="1:6" x14ac:dyDescent="0.3">
      <c r="A7" s="13"/>
      <c r="B7" s="1"/>
      <c r="C7" s="1"/>
      <c r="D7" s="1"/>
      <c r="E7" s="1"/>
      <c r="F7" s="1"/>
    </row>
    <row r="8" spans="1:6" s="6" customFormat="1" ht="18" x14ac:dyDescent="0.35">
      <c r="A8" s="32" t="s">
        <v>2</v>
      </c>
      <c r="B8" s="32"/>
      <c r="C8" s="32"/>
      <c r="D8" s="32"/>
      <c r="E8" s="32"/>
      <c r="F8" s="32"/>
    </row>
    <row r="9" spans="1:6" s="4" customFormat="1" x14ac:dyDescent="0.3">
      <c r="A9" s="8" t="s">
        <v>3</v>
      </c>
      <c r="B9" s="9" t="s">
        <v>7</v>
      </c>
      <c r="C9" s="8" t="s">
        <v>23</v>
      </c>
      <c r="D9" s="8" t="s">
        <v>4</v>
      </c>
      <c r="E9" s="8" t="s">
        <v>13</v>
      </c>
      <c r="F9" s="8" t="s">
        <v>6</v>
      </c>
    </row>
    <row r="10" spans="1:6" x14ac:dyDescent="0.3">
      <c r="A10" s="14" t="s">
        <v>5</v>
      </c>
      <c r="B10" s="22">
        <f>C10/D4</f>
        <v>0.18743439796071376</v>
      </c>
      <c r="C10" s="11">
        <v>1</v>
      </c>
      <c r="D10" s="11">
        <v>56</v>
      </c>
      <c r="E10" s="11">
        <v>6962</v>
      </c>
      <c r="F10" s="17">
        <f t="shared" ref="F10:F15" si="0">C10*E10</f>
        <v>6962</v>
      </c>
    </row>
    <row r="11" spans="1:6" x14ac:dyDescent="0.3">
      <c r="A11" s="14" t="s">
        <v>8</v>
      </c>
      <c r="B11" s="22">
        <f>C11/D4</f>
        <v>0.37486879592142752</v>
      </c>
      <c r="C11" s="11">
        <v>2</v>
      </c>
      <c r="D11" s="11">
        <v>39</v>
      </c>
      <c r="E11" s="11">
        <v>4848</v>
      </c>
      <c r="F11" s="17">
        <f t="shared" si="0"/>
        <v>9696</v>
      </c>
    </row>
    <row r="12" spans="1:6" x14ac:dyDescent="0.3">
      <c r="A12" s="14" t="s">
        <v>9</v>
      </c>
      <c r="B12" s="22">
        <f>C12/D4</f>
        <v>0.46858599490178443</v>
      </c>
      <c r="C12" s="11">
        <v>2.5</v>
      </c>
      <c r="D12" s="11">
        <v>54</v>
      </c>
      <c r="E12" s="11">
        <v>6712</v>
      </c>
      <c r="F12" s="17">
        <f t="shared" si="0"/>
        <v>16780</v>
      </c>
    </row>
    <row r="13" spans="1:6" x14ac:dyDescent="0.3">
      <c r="A13" s="14" t="s">
        <v>10</v>
      </c>
      <c r="B13" s="22">
        <f>C13/D4</f>
        <v>0.65602039286249814</v>
      </c>
      <c r="C13" s="11">
        <v>3.5</v>
      </c>
      <c r="D13" s="11">
        <v>56</v>
      </c>
      <c r="E13" s="11">
        <v>6962</v>
      </c>
      <c r="F13" s="17">
        <f t="shared" si="0"/>
        <v>24367</v>
      </c>
    </row>
    <row r="14" spans="1:6" x14ac:dyDescent="0.3">
      <c r="A14" s="14" t="s">
        <v>11</v>
      </c>
      <c r="B14" s="22">
        <f>C14/D4</f>
        <v>0.74973759184285504</v>
      </c>
      <c r="C14" s="11">
        <v>4</v>
      </c>
      <c r="D14" s="11">
        <v>97</v>
      </c>
      <c r="E14" s="11">
        <v>11002</v>
      </c>
      <c r="F14" s="17">
        <f t="shared" si="0"/>
        <v>44008</v>
      </c>
    </row>
    <row r="15" spans="1:6" x14ac:dyDescent="0.3">
      <c r="A15" s="14" t="s">
        <v>27</v>
      </c>
      <c r="B15" s="22">
        <f>C15/D4</f>
        <v>0</v>
      </c>
      <c r="C15" s="11">
        <v>0</v>
      </c>
      <c r="D15" s="11">
        <v>6</v>
      </c>
      <c r="E15" s="11">
        <v>1346</v>
      </c>
      <c r="F15" s="17">
        <f t="shared" si="0"/>
        <v>0</v>
      </c>
    </row>
    <row r="16" spans="1:6" x14ac:dyDescent="0.3">
      <c r="A16" s="14" t="s">
        <v>28</v>
      </c>
      <c r="B16" s="22"/>
      <c r="C16" s="10"/>
      <c r="D16" s="11">
        <v>11</v>
      </c>
      <c r="E16" s="11">
        <v>1368</v>
      </c>
      <c r="F16" s="17"/>
    </row>
    <row r="17" spans="1:6" x14ac:dyDescent="0.3">
      <c r="A17" s="14" t="s">
        <v>12</v>
      </c>
      <c r="B17" s="10"/>
      <c r="C17" s="10"/>
      <c r="D17" s="11">
        <v>48</v>
      </c>
      <c r="E17" s="11">
        <v>5967</v>
      </c>
      <c r="F17" s="26">
        <v>10044.459999999999</v>
      </c>
    </row>
    <row r="18" spans="1:6" x14ac:dyDescent="0.3">
      <c r="A18" s="14" t="s">
        <v>0</v>
      </c>
      <c r="B18" s="10"/>
      <c r="C18" s="10"/>
      <c r="D18" s="10"/>
      <c r="E18" s="27">
        <f>SUM(E10:E17)</f>
        <v>45167</v>
      </c>
      <c r="F18" s="28">
        <f>SUM(F10:F17)</f>
        <v>111857.45999999999</v>
      </c>
    </row>
    <row r="19" spans="1:6" x14ac:dyDescent="0.3">
      <c r="A19" s="13"/>
      <c r="B19" s="1"/>
      <c r="C19" s="1"/>
      <c r="D19" s="1"/>
      <c r="E19" s="1"/>
      <c r="F19" s="5"/>
    </row>
    <row r="20" spans="1:6" ht="42.75" customHeight="1" x14ac:dyDescent="0.3">
      <c r="A20" s="35" t="s">
        <v>15</v>
      </c>
      <c r="B20" s="36"/>
      <c r="C20" s="25">
        <f>F18/D6</f>
        <v>0.46418703195949745</v>
      </c>
      <c r="D20" s="1"/>
      <c r="E20" s="1"/>
      <c r="F20" s="1"/>
    </row>
    <row r="24" spans="1:6" ht="23.4" x14ac:dyDescent="0.3">
      <c r="A24" s="39" t="s">
        <v>22</v>
      </c>
      <c r="B24" s="40"/>
      <c r="C24" s="40"/>
      <c r="D24" s="40"/>
      <c r="E24" s="40"/>
      <c r="F24" s="40"/>
    </row>
    <row r="25" spans="1:6" ht="18" x14ac:dyDescent="0.35">
      <c r="A25" s="32" t="s">
        <v>16</v>
      </c>
      <c r="B25" s="32"/>
      <c r="C25" s="32"/>
      <c r="D25" s="32"/>
      <c r="E25" s="32"/>
      <c r="F25" s="32"/>
    </row>
    <row r="26" spans="1:6" x14ac:dyDescent="0.3">
      <c r="A26" s="12"/>
      <c r="B26" s="4" t="s">
        <v>21</v>
      </c>
      <c r="C26" s="4" t="s">
        <v>17</v>
      </c>
      <c r="D26" s="4" t="s">
        <v>18</v>
      </c>
    </row>
    <row r="27" spans="1:6" x14ac:dyDescent="0.3">
      <c r="A27" s="13" t="s">
        <v>1</v>
      </c>
      <c r="B27" s="1">
        <v>5.13</v>
      </c>
      <c r="C27" s="1">
        <f xml:space="preserve"> B27*4%</f>
        <v>0.20519999999999999</v>
      </c>
      <c r="D27" s="2">
        <f xml:space="preserve"> B27+C27</f>
        <v>5.3351999999999995</v>
      </c>
      <c r="E27" s="1"/>
      <c r="F27" s="1"/>
    </row>
    <row r="28" spans="1:6" x14ac:dyDescent="0.3">
      <c r="A28" s="13" t="s">
        <v>19</v>
      </c>
      <c r="B28" s="7">
        <v>7191</v>
      </c>
      <c r="C28" s="1"/>
      <c r="D28" s="2"/>
      <c r="E28" s="1"/>
      <c r="F28" s="1"/>
    </row>
    <row r="29" spans="1:6" x14ac:dyDescent="0.3">
      <c r="A29" s="13" t="s">
        <v>14</v>
      </c>
      <c r="B29" s="1"/>
      <c r="C29" s="1"/>
      <c r="D29" s="2">
        <v>35374.800000000003</v>
      </c>
      <c r="E29" s="1"/>
      <c r="F29" s="1"/>
    </row>
    <row r="30" spans="1:6" ht="18" x14ac:dyDescent="0.35">
      <c r="A30" s="32" t="s">
        <v>2</v>
      </c>
      <c r="B30" s="32"/>
      <c r="C30" s="32"/>
      <c r="D30" s="32"/>
      <c r="E30" s="32"/>
      <c r="F30" s="32"/>
    </row>
    <row r="31" spans="1:6" x14ac:dyDescent="0.3">
      <c r="A31" s="8" t="s">
        <v>3</v>
      </c>
      <c r="B31" s="9" t="s">
        <v>7</v>
      </c>
      <c r="C31" s="8" t="s">
        <v>24</v>
      </c>
      <c r="D31" s="8" t="s">
        <v>4</v>
      </c>
      <c r="E31" s="8" t="s">
        <v>13</v>
      </c>
      <c r="F31" s="8" t="s">
        <v>6</v>
      </c>
    </row>
    <row r="32" spans="1:6" x14ac:dyDescent="0.3">
      <c r="A32" s="14" t="s">
        <v>5</v>
      </c>
      <c r="B32" s="22">
        <f>B10</f>
        <v>0.18743439796071376</v>
      </c>
      <c r="C32" s="11">
        <v>1</v>
      </c>
      <c r="D32" s="11">
        <v>31</v>
      </c>
      <c r="E32" s="11">
        <v>4370</v>
      </c>
      <c r="F32" s="17">
        <f>C32*E32</f>
        <v>4370</v>
      </c>
    </row>
    <row r="33" spans="1:6" x14ac:dyDescent="0.3">
      <c r="A33" s="14" t="s">
        <v>8</v>
      </c>
      <c r="B33" s="22">
        <f>B11</f>
        <v>0.37486879592142752</v>
      </c>
      <c r="C33" s="11">
        <v>2</v>
      </c>
      <c r="D33" s="11">
        <v>6</v>
      </c>
      <c r="E33" s="11">
        <v>846</v>
      </c>
      <c r="F33" s="17">
        <f>C33*E33</f>
        <v>1692</v>
      </c>
    </row>
    <row r="34" spans="1:6" x14ac:dyDescent="0.3">
      <c r="A34" s="14" t="s">
        <v>9</v>
      </c>
      <c r="B34" s="22">
        <f>B12</f>
        <v>0.46858599490178443</v>
      </c>
      <c r="C34" s="11">
        <v>2.5</v>
      </c>
      <c r="D34" s="11">
        <v>6</v>
      </c>
      <c r="E34" s="11">
        <v>846</v>
      </c>
      <c r="F34" s="17">
        <f>C34*E34</f>
        <v>2115</v>
      </c>
    </row>
    <row r="35" spans="1:6" x14ac:dyDescent="0.3">
      <c r="A35" s="14" t="s">
        <v>10</v>
      </c>
      <c r="B35" s="22">
        <f>B13</f>
        <v>0.65602039286249814</v>
      </c>
      <c r="C35" s="11">
        <v>3.5</v>
      </c>
      <c r="D35" s="11">
        <v>4</v>
      </c>
      <c r="E35" s="11">
        <v>565</v>
      </c>
      <c r="F35" s="17">
        <f>C35*E35</f>
        <v>1977.5</v>
      </c>
    </row>
    <row r="36" spans="1:6" x14ac:dyDescent="0.3">
      <c r="A36" s="14" t="s">
        <v>11</v>
      </c>
      <c r="B36" s="22">
        <f>B14</f>
        <v>0.74973759184285504</v>
      </c>
      <c r="C36" s="11">
        <v>4</v>
      </c>
      <c r="D36" s="11">
        <v>4</v>
      </c>
      <c r="E36" s="11">
        <v>564</v>
      </c>
      <c r="F36" s="17">
        <f>C36*E36</f>
        <v>2256</v>
      </c>
    </row>
    <row r="37" spans="1:6" x14ac:dyDescent="0.3">
      <c r="A37" s="14" t="s">
        <v>27</v>
      </c>
      <c r="B37" s="10"/>
      <c r="C37" s="11">
        <v>0</v>
      </c>
      <c r="D37" s="11">
        <v>0</v>
      </c>
      <c r="E37" s="11">
        <f t="shared" ref="E37" si="1">D37*150</f>
        <v>0</v>
      </c>
      <c r="F37" s="17">
        <f>D30*E37</f>
        <v>0</v>
      </c>
    </row>
    <row r="38" spans="1:6" x14ac:dyDescent="0.3">
      <c r="A38" s="14" t="s">
        <v>12</v>
      </c>
      <c r="B38" s="10"/>
      <c r="C38" s="11"/>
      <c r="D38" s="11">
        <v>5</v>
      </c>
      <c r="E38" s="11">
        <v>705</v>
      </c>
      <c r="F38" s="16"/>
    </row>
    <row r="39" spans="1:6" x14ac:dyDescent="0.3">
      <c r="A39" s="14" t="s">
        <v>0</v>
      </c>
      <c r="B39" s="10"/>
      <c r="C39" s="10"/>
      <c r="D39" s="10"/>
      <c r="E39" s="27">
        <f>SUM(E32:E38)</f>
        <v>7896</v>
      </c>
      <c r="F39" s="28">
        <f>SUM(F32:F38)</f>
        <v>12410.5</v>
      </c>
    </row>
    <row r="40" spans="1:6" x14ac:dyDescent="0.3">
      <c r="A40" s="13"/>
      <c r="B40" s="1"/>
      <c r="C40" s="1"/>
      <c r="D40" s="1"/>
      <c r="E40" s="3"/>
      <c r="F40" s="5"/>
    </row>
    <row r="41" spans="1:6" x14ac:dyDescent="0.3">
      <c r="A41" s="33" t="s">
        <v>25</v>
      </c>
      <c r="B41" s="34"/>
      <c r="C41" s="29">
        <f>D6+D29</f>
        <v>276349.77839999995</v>
      </c>
      <c r="D41" s="1"/>
      <c r="E41" s="3"/>
      <c r="F41" s="5"/>
    </row>
    <row r="42" spans="1:6" x14ac:dyDescent="0.3">
      <c r="A42" s="33" t="s">
        <v>26</v>
      </c>
      <c r="B42" s="34"/>
      <c r="C42" s="29">
        <f>F39+F18</f>
        <v>124267.95999999999</v>
      </c>
      <c r="D42" s="1"/>
      <c r="E42" s="1"/>
      <c r="F42" s="1"/>
    </row>
    <row r="43" spans="1:6" ht="18" x14ac:dyDescent="0.3">
      <c r="A43" s="35" t="s">
        <v>15</v>
      </c>
      <c r="B43" s="36"/>
      <c r="C43" s="23">
        <f xml:space="preserve"> C42/C41</f>
        <v>0.44967635117886534</v>
      </c>
      <c r="D43" s="1"/>
      <c r="E43" s="1"/>
      <c r="F43" s="1"/>
    </row>
    <row r="44" spans="1:6" x14ac:dyDescent="0.3">
      <c r="A44" s="13"/>
      <c r="B44" s="1"/>
      <c r="C44" s="24"/>
      <c r="D44" s="1"/>
      <c r="E44" s="1"/>
      <c r="F44" s="1"/>
    </row>
    <row r="46" spans="1:6" ht="18" x14ac:dyDescent="0.35">
      <c r="A46" s="19"/>
      <c r="B46" s="21" t="s">
        <v>3</v>
      </c>
      <c r="C46" s="37" t="s">
        <v>24</v>
      </c>
      <c r="D46" s="38"/>
    </row>
    <row r="47" spans="1:6" ht="18" x14ac:dyDescent="0.35">
      <c r="A47" s="20"/>
      <c r="B47" s="21" t="s">
        <v>5</v>
      </c>
      <c r="C47" s="30">
        <v>1</v>
      </c>
      <c r="D47" s="31"/>
    </row>
    <row r="48" spans="1:6" ht="18" x14ac:dyDescent="0.35">
      <c r="A48" s="20"/>
      <c r="B48" s="21" t="s">
        <v>8</v>
      </c>
      <c r="C48" s="30">
        <v>2</v>
      </c>
      <c r="D48" s="31"/>
    </row>
    <row r="49" spans="1:4" ht="18" x14ac:dyDescent="0.35">
      <c r="A49" s="20"/>
      <c r="B49" s="21" t="s">
        <v>9</v>
      </c>
      <c r="C49" s="30">
        <v>2.5</v>
      </c>
      <c r="D49" s="31"/>
    </row>
    <row r="50" spans="1:4" ht="18" x14ac:dyDescent="0.35">
      <c r="A50" s="20"/>
      <c r="B50" s="21" t="s">
        <v>10</v>
      </c>
      <c r="C50" s="30">
        <v>3.5</v>
      </c>
      <c r="D50" s="31"/>
    </row>
    <row r="51" spans="1:4" ht="18" x14ac:dyDescent="0.35">
      <c r="A51" s="20"/>
      <c r="B51" s="21" t="s">
        <v>11</v>
      </c>
      <c r="C51" s="30">
        <v>4</v>
      </c>
      <c r="D51" s="31"/>
    </row>
  </sheetData>
  <mergeCells count="16">
    <mergeCell ref="A25:F25"/>
    <mergeCell ref="A1:F1"/>
    <mergeCell ref="A2:F2"/>
    <mergeCell ref="A8:F8"/>
    <mergeCell ref="A20:B20"/>
    <mergeCell ref="A24:F24"/>
    <mergeCell ref="A30:F30"/>
    <mergeCell ref="A41:B41"/>
    <mergeCell ref="A42:B42"/>
    <mergeCell ref="A43:B43"/>
    <mergeCell ref="C46:D46"/>
    <mergeCell ref="C47:D47"/>
    <mergeCell ref="C48:D48"/>
    <mergeCell ref="C49:D49"/>
    <mergeCell ref="C50:D50"/>
    <mergeCell ref="C51:D5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Tariffe a domanda individuale</vt:lpstr>
      <vt:lpstr>Foglio2</vt:lpstr>
      <vt:lpstr>Foglio3</vt:lpstr>
      <vt:lpstr>'Tariffe a domanda individuale'!Print_Area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D'egidio</dc:creator>
  <cp:lastModifiedBy>Daniele Gaudini</cp:lastModifiedBy>
  <cp:lastPrinted>2019-02-21T10:09:11Z</cp:lastPrinted>
  <dcterms:created xsi:type="dcterms:W3CDTF">2019-02-20T09:00:00Z</dcterms:created>
  <dcterms:modified xsi:type="dcterms:W3CDTF">2024-12-10T14:10:24Z</dcterms:modified>
</cp:coreProperties>
</file>